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36"/>
  <c r="E38"/>
  <c r="E39"/>
  <c r="E40"/>
  <c r="E41"/>
  <c r="E42"/>
  <c r="E8"/>
  <c r="C42"/>
  <c r="C32"/>
  <c r="D28"/>
  <c r="D37"/>
  <c r="D22"/>
  <c r="C22"/>
  <c r="D9" l="1"/>
  <c r="D10"/>
  <c r="D11"/>
  <c r="D12"/>
  <c r="D13"/>
  <c r="D14"/>
  <c r="D15"/>
  <c r="D16"/>
  <c r="D17"/>
  <c r="D18"/>
  <c r="D19"/>
  <c r="D20"/>
  <c r="D21"/>
  <c r="D23"/>
  <c r="D24"/>
  <c r="D25"/>
  <c r="D26"/>
  <c r="D27"/>
  <c r="D29"/>
  <c r="D30"/>
  <c r="D31"/>
  <c r="D32"/>
  <c r="D33"/>
  <c r="D34"/>
  <c r="D35"/>
  <c r="D36"/>
  <c r="D38"/>
  <c r="D39"/>
  <c r="D40"/>
  <c r="D41"/>
  <c r="D42"/>
  <c r="D8"/>
</calcChain>
</file>

<file path=xl/sharedStrings.xml><?xml version="1.0" encoding="utf-8"?>
<sst xmlns="http://schemas.openxmlformats.org/spreadsheetml/2006/main" count="47" uniqueCount="32">
  <si>
    <t>Povećanje / smanjenje (2.)</t>
  </si>
  <si>
    <t>Indeks (4.)</t>
  </si>
  <si>
    <t>A. RAČUN PRIHODA I RASHODA</t>
  </si>
  <si>
    <t>Izvor: 1 OPĆI PRIHODI I PRIMICI</t>
  </si>
  <si>
    <t>Izvor: 11 Opći prihodi i primici</t>
  </si>
  <si>
    <t>Izvor: 18 Prenesena sredstva -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</si>
  <si>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</si>
  <si>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</si>
  <si>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</si>
  <si>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</si>
  <si>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</si>
  <si>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</si>
  <si>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52 Pomoći - proračunski korisnici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</si>
  <si>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</si>
  <si>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</si>
  <si>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</si>
  <si>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</si>
  <si>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SVEUKUPNO PRIHODI</t>
  </si>
  <si>
    <t>Izvor: 48 Prenesena sredstva - namjenski prihodi</t>
  </si>
  <si>
    <t>Izvor: 8 NAMJENSKI PRIMICI</t>
  </si>
  <si>
    <t>Izvor: 83 Namjenski primici-proračunski korisnici</t>
  </si>
  <si>
    <t>SVEUKUPNO RASHODI</t>
  </si>
  <si>
    <t>Plan 2025 (1.)</t>
  </si>
  <si>
    <t>Novi plan 2025 (3.)</t>
  </si>
  <si>
    <t>PRIHODI I RASHODI PREMA IZVORIMA FINANCIRANJA</t>
  </si>
  <si>
    <t>THALASSOTHERAPIA OPATIJA - SPECIJALNA BOLNICA ZA MEDICINSKU REHABILITACIJU BOLESTI SRCA, PLUĆA I REUMATIZMA</t>
  </si>
  <si>
    <t>I. OPĆI DIO - 1. IZMJENE I DOPUNE FINANCIJSKOG PLANA ZA 2025. GODINU</t>
  </si>
  <si>
    <t>Izvor: 38 Prenesena sredstva - vlastiti prihodi proračunskih korisnika</t>
  </si>
  <si>
    <t>Izvor: 68 Prenesena sredstva - donacije</t>
  </si>
  <si>
    <t>PREDSJEDNIK UPRAVNOG VIJEĆA</t>
  </si>
  <si>
    <t>Ivan Vidaković, mag.iur.</t>
  </si>
  <si>
    <t>Oznaka - naziv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</si>
</sst>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7.5"/>
      <color rgb="FF00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22" fillId="33" borderId="10" xfId="0" applyFont="1" applyFill="1" applyBorder="1" applyAlignment="1">
      <alignment horizontal="lef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4" fontId="23" fillId="33" borderId="10" xfId="0" applyNumberFormat="1" applyFont="1" applyFill="1" applyBorder="1" applyAlignment="1">
      <alignment horizontal="right" wrapText="1" indent="1"/>
    </xf>
    <xf numFmtId="0" fontId="19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0" fontId="24" fillId="0" borderId="0" xfId="0" applyFont="1" applyAlignment="1">
      <alignment horizontal="left" indent="1"/>
    </xf>
    <xf numFmtId="0" fontId="21" fillId="33" borderId="11" xfId="0" applyFont="1" applyFill="1" applyBorder="1" applyAlignment="1">
      <alignment horizontal="left" wrapText="1" indent="3"/>
    </xf>
    <xf numFmtId="0" fontId="20" fillId="0" borderId="12" xfId="0" applyFont="1" applyBorder="1" applyAlignment="1">
      <alignment horizontal="center" vertical="center" wrapText="1" indent="1"/>
    </xf>
    <xf numFmtId="0" fontId="20" fillId="0" borderId="13" xfId="0" applyFont="1" applyBorder="1" applyAlignment="1">
      <alignment horizontal="center" vertical="center" wrapText="1" indent="1"/>
    </xf>
    <xf numFmtId="0" fontId="20" fillId="0" borderId="14" xfId="0" applyFont="1" applyBorder="1" applyAlignment="1">
      <alignment horizontal="center" vertical="center" wrapText="1" indent="1"/>
    </xf>
    <xf numFmtId="0" fontId="22" fillId="33" borderId="11" xfId="0" applyFont="1" applyFill="1" applyBorder="1" applyAlignment="1">
      <alignment horizontal="left" wrapText="1" indent="1"/>
    </xf>
    <xf numFmtId="0" fontId="22" fillId="33" borderId="15" xfId="0" applyFont="1" applyFill="1" applyBorder="1" applyAlignment="1">
      <alignment horizontal="left" wrapText="1" indent="1"/>
    </xf>
    <xf numFmtId="2" fontId="21" fillId="33" borderId="15" xfId="0" applyNumberFormat="1" applyFont="1" applyFill="1" applyBorder="1" applyAlignment="1">
      <alignment horizontal="right" wrapText="1" indent="1"/>
    </xf>
    <xf numFmtId="0" fontId="23" fillId="33" borderId="11" xfId="0" applyFont="1" applyFill="1" applyBorder="1" applyAlignment="1">
      <alignment horizontal="left" wrapText="1" indent="1"/>
    </xf>
    <xf numFmtId="0" fontId="23" fillId="33" borderId="16" xfId="0" applyFont="1" applyFill="1" applyBorder="1" applyAlignment="1">
      <alignment horizontal="left" wrapText="1" indent="1"/>
    </xf>
    <xf numFmtId="4" fontId="23" fillId="33" borderId="17" xfId="0" applyNumberFormat="1" applyFont="1" applyFill="1" applyBorder="1" applyAlignment="1">
      <alignment horizontal="right" wrapText="1" indent="1"/>
    </xf>
    <xf numFmtId="2" fontId="21" fillId="33" borderId="18" xfId="0" applyNumberFormat="1" applyFont="1" applyFill="1" applyBorder="1" applyAlignment="1">
      <alignment horizontal="righ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6"/>
  <sheetViews>
    <sheetView tabSelected="1" workbookViewId="0">
      <selection activeCell="C1" sqref="C1"/>
    </sheetView>
  </sheetViews>
  <sheetFormatPr defaultRowHeight="11.25"/>
  <cols>
    <col min="1" max="1" width="59.85546875" style="1" customWidth="1"/>
    <col min="2" max="2" width="18.85546875" style="1" bestFit="1" customWidth="1"/>
    <col min="3" max="3" width="19.7109375" style="1" bestFit="1" customWidth="1"/>
    <col min="4" max="4" width="17.85546875" style="1" customWidth="1"/>
    <col min="5" max="5" width="12.5703125" style="1" customWidth="1"/>
    <col min="6" max="28" width="9.140625" style="8"/>
    <col min="29" max="16384" width="9.140625" style="1"/>
  </cols>
  <sheetData>
    <row r="1" spans="1:28" ht="12.75">
      <c r="A1" s="9" t="s">
        <v>26</v>
      </c>
      <c r="B1" s="9"/>
      <c r="C1" s="9"/>
      <c r="D1" s="9"/>
      <c r="E1" s="9"/>
    </row>
    <row r="2" spans="1:28" ht="12.75">
      <c r="A2" s="9" t="s">
        <v>2</v>
      </c>
      <c r="B2" s="9"/>
      <c r="C2" s="9"/>
      <c r="D2" s="9"/>
      <c r="E2" s="9"/>
    </row>
    <row r="3" spans="1:28" ht="12.75">
      <c r="A3" s="9" t="s">
        <v>24</v>
      </c>
      <c r="B3" s="9"/>
      <c r="C3" s="9"/>
      <c r="D3" s="9"/>
      <c r="E3" s="9"/>
    </row>
    <row r="4" spans="1:28" ht="12.75">
      <c r="A4" s="9" t="s">
        <v>25</v>
      </c>
      <c r="B4" s="9"/>
      <c r="C4" s="9"/>
      <c r="D4" s="9"/>
      <c r="E4" s="9"/>
    </row>
    <row r="5" spans="1:28" ht="12" thickBot="1"/>
    <row r="6" spans="1:28" s="2" customFormat="1" ht="36.75" customHeight="1" thickBot="1">
      <c r="A6" s="11" t="s">
        <v>31</v>
      </c>
      <c r="B6" s="12" t="s">
        <v>22</v>
      </c>
      <c r="C6" s="12" t="s">
        <v>0</v>
      </c>
      <c r="D6" s="12" t="s">
        <v>23</v>
      </c>
      <c r="E6" s="13" t="s">
        <v>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3" customFormat="1" ht="12.75">
      <c r="A7" s="14" t="s">
        <v>2</v>
      </c>
      <c r="B7" s="4"/>
      <c r="C7" s="4"/>
      <c r="D7" s="4"/>
      <c r="E7" s="1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3" customFormat="1" ht="12.75">
      <c r="A8" s="10" t="s">
        <v>3</v>
      </c>
      <c r="B8" s="5">
        <v>1655000</v>
      </c>
      <c r="C8" s="5"/>
      <c r="D8" s="5">
        <f>B8+C8</f>
        <v>1655000</v>
      </c>
      <c r="E8" s="16">
        <f>D8/B8*100</f>
        <v>100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3" customFormat="1" ht="12.75">
      <c r="A9" s="10" t="s">
        <v>4</v>
      </c>
      <c r="B9" s="5">
        <v>1510000</v>
      </c>
      <c r="C9" s="5"/>
      <c r="D9" s="5">
        <f t="shared" ref="D9:D42" si="0">B9+C9</f>
        <v>1510000</v>
      </c>
      <c r="E9" s="16">
        <f t="shared" ref="E9:E42" si="1">D9/B9*100</f>
        <v>100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3" customFormat="1" ht="12.75">
      <c r="A10" s="10" t="s">
        <v>5</v>
      </c>
      <c r="B10" s="5">
        <v>145000</v>
      </c>
      <c r="C10" s="5"/>
      <c r="D10" s="5">
        <f t="shared" si="0"/>
        <v>145000</v>
      </c>
      <c r="E10" s="16">
        <f t="shared" si="1"/>
        <v>100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3" customFormat="1" ht="12.75">
      <c r="A11" s="10" t="s">
        <v>6</v>
      </c>
      <c r="B11" s="5">
        <v>2505000</v>
      </c>
      <c r="C11" s="5"/>
      <c r="D11" s="5">
        <f t="shared" si="0"/>
        <v>2505000</v>
      </c>
      <c r="E11" s="16">
        <f t="shared" si="1"/>
        <v>100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3" customFormat="1" ht="12.75">
      <c r="A12" s="10" t="s">
        <v>7</v>
      </c>
      <c r="B12" s="5">
        <v>2505000</v>
      </c>
      <c r="C12" s="5">
        <v>89000</v>
      </c>
      <c r="D12" s="5">
        <f t="shared" si="0"/>
        <v>2594000</v>
      </c>
      <c r="E12" s="16">
        <f t="shared" si="1"/>
        <v>103.55289421157686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3" customFormat="1" ht="12.75">
      <c r="A13" s="10" t="s">
        <v>8</v>
      </c>
      <c r="B13" s="5">
        <v>15013601.560000001</v>
      </c>
      <c r="C13" s="5"/>
      <c r="D13" s="5">
        <f t="shared" si="0"/>
        <v>15013601.560000001</v>
      </c>
      <c r="E13" s="16">
        <f t="shared" si="1"/>
        <v>100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3" customFormat="1" ht="12.75">
      <c r="A14" s="10" t="s">
        <v>9</v>
      </c>
      <c r="B14" s="5">
        <v>14455270.560000001</v>
      </c>
      <c r="C14" s="5"/>
      <c r="D14" s="5">
        <f t="shared" si="0"/>
        <v>14455270.560000001</v>
      </c>
      <c r="E14" s="16">
        <f t="shared" si="1"/>
        <v>100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s="3" customFormat="1" ht="12.75">
      <c r="A15" s="10" t="s">
        <v>10</v>
      </c>
      <c r="B15" s="5">
        <v>558331</v>
      </c>
      <c r="C15" s="5"/>
      <c r="D15" s="5">
        <f t="shared" si="0"/>
        <v>558331</v>
      </c>
      <c r="E15" s="16">
        <f t="shared" si="1"/>
        <v>100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s="3" customFormat="1" ht="12.75">
      <c r="A16" s="10" t="s">
        <v>11</v>
      </c>
      <c r="B16" s="5">
        <v>40000</v>
      </c>
      <c r="C16" s="5"/>
      <c r="D16" s="5">
        <f t="shared" si="0"/>
        <v>40000</v>
      </c>
      <c r="E16" s="16">
        <f t="shared" si="1"/>
        <v>100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3" customFormat="1" ht="12.75">
      <c r="A17" s="10" t="s">
        <v>12</v>
      </c>
      <c r="B17" s="5">
        <v>40000</v>
      </c>
      <c r="C17" s="5">
        <v>57000</v>
      </c>
      <c r="D17" s="5">
        <f t="shared" si="0"/>
        <v>97000</v>
      </c>
      <c r="E17" s="16">
        <f t="shared" si="1"/>
        <v>242.49999999999997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s="3" customFormat="1" ht="12.75">
      <c r="A18" s="10" t="s">
        <v>13</v>
      </c>
      <c r="B18" s="5">
        <v>30000</v>
      </c>
      <c r="C18" s="5"/>
      <c r="D18" s="5">
        <f t="shared" si="0"/>
        <v>30000</v>
      </c>
      <c r="E18" s="16">
        <f t="shared" si="1"/>
        <v>100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s="3" customFormat="1" ht="12.75">
      <c r="A19" s="10" t="s">
        <v>14</v>
      </c>
      <c r="B19" s="5">
        <v>30000</v>
      </c>
      <c r="C19" s="5"/>
      <c r="D19" s="5">
        <f t="shared" si="0"/>
        <v>30000</v>
      </c>
      <c r="E19" s="16">
        <f t="shared" si="1"/>
        <v>100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s="3" customFormat="1" ht="25.5">
      <c r="A20" s="10" t="s">
        <v>15</v>
      </c>
      <c r="B20" s="5">
        <v>60100</v>
      </c>
      <c r="C20" s="5"/>
      <c r="D20" s="5">
        <f t="shared" si="0"/>
        <v>60100</v>
      </c>
      <c r="E20" s="16">
        <f t="shared" si="1"/>
        <v>100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s="3" customFormat="1" ht="25.5">
      <c r="A21" s="10" t="s">
        <v>16</v>
      </c>
      <c r="B21" s="5">
        <v>60100</v>
      </c>
      <c r="C21" s="5"/>
      <c r="D21" s="5">
        <f t="shared" si="0"/>
        <v>60100</v>
      </c>
      <c r="E21" s="16">
        <f t="shared" si="1"/>
        <v>100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s="3" customFormat="1" ht="12.75">
      <c r="A22" s="17" t="s">
        <v>17</v>
      </c>
      <c r="B22" s="6">
        <v>19303701.559999999</v>
      </c>
      <c r="C22" s="6">
        <f>SUM(C8:C21)</f>
        <v>146000</v>
      </c>
      <c r="D22" s="6">
        <f>B22+C22</f>
        <v>19449701.559999999</v>
      </c>
      <c r="E22" s="16">
        <f t="shared" si="1"/>
        <v>100.75633162658571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s="3" customFormat="1" ht="12.75">
      <c r="A23" s="10" t="s">
        <v>3</v>
      </c>
      <c r="B23" s="5">
        <v>1655000</v>
      </c>
      <c r="C23" s="5"/>
      <c r="D23" s="5">
        <f t="shared" si="0"/>
        <v>1655000</v>
      </c>
      <c r="E23" s="16">
        <f t="shared" si="1"/>
        <v>100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s="3" customFormat="1" ht="12.75">
      <c r="A24" s="10" t="s">
        <v>4</v>
      </c>
      <c r="B24" s="5">
        <v>1510000</v>
      </c>
      <c r="C24" s="5"/>
      <c r="D24" s="5">
        <f t="shared" si="0"/>
        <v>1510000</v>
      </c>
      <c r="E24" s="16">
        <f t="shared" si="1"/>
        <v>100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s="3" customFormat="1" ht="12.75">
      <c r="A25" s="10" t="s">
        <v>5</v>
      </c>
      <c r="B25" s="5">
        <v>145000</v>
      </c>
      <c r="C25" s="5"/>
      <c r="D25" s="5">
        <f t="shared" si="0"/>
        <v>145000</v>
      </c>
      <c r="E25" s="16">
        <f t="shared" si="1"/>
        <v>100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s="3" customFormat="1" ht="12.75">
      <c r="A26" s="10" t="s">
        <v>6</v>
      </c>
      <c r="B26" s="5">
        <v>2505000</v>
      </c>
      <c r="C26" s="5"/>
      <c r="D26" s="5">
        <f t="shared" si="0"/>
        <v>2505000</v>
      </c>
      <c r="E26" s="16">
        <f t="shared" si="1"/>
        <v>100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s="3" customFormat="1" ht="12.75">
      <c r="A27" s="10" t="s">
        <v>7</v>
      </c>
      <c r="B27" s="5">
        <v>2505000</v>
      </c>
      <c r="C27" s="5">
        <v>89000</v>
      </c>
      <c r="D27" s="5">
        <f t="shared" si="0"/>
        <v>2594000</v>
      </c>
      <c r="E27" s="16">
        <f t="shared" si="1"/>
        <v>103.55289421157686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s="3" customFormat="1" ht="25.5">
      <c r="A28" s="10" t="s">
        <v>27</v>
      </c>
      <c r="B28" s="5">
        <v>0</v>
      </c>
      <c r="C28" s="5">
        <v>89467.08</v>
      </c>
      <c r="D28" s="5">
        <f t="shared" si="0"/>
        <v>89467.08</v>
      </c>
      <c r="E28" s="16"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s="3" customFormat="1" ht="12.75">
      <c r="A29" s="10" t="s">
        <v>8</v>
      </c>
      <c r="B29" s="5">
        <v>14592769.560000001</v>
      </c>
      <c r="C29" s="5"/>
      <c r="D29" s="5">
        <f t="shared" si="0"/>
        <v>14592769.560000001</v>
      </c>
      <c r="E29" s="16">
        <f t="shared" si="1"/>
        <v>100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s="3" customFormat="1" ht="12.75">
      <c r="A30" s="10" t="s">
        <v>9</v>
      </c>
      <c r="B30" s="5">
        <v>14455270.560000001</v>
      </c>
      <c r="C30" s="5"/>
      <c r="D30" s="5">
        <f t="shared" si="0"/>
        <v>14455270.560000001</v>
      </c>
      <c r="E30" s="16">
        <f t="shared" si="1"/>
        <v>100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s="3" customFormat="1" ht="12.75">
      <c r="A31" s="10" t="s">
        <v>10</v>
      </c>
      <c r="B31" s="5">
        <v>112499</v>
      </c>
      <c r="C31" s="5"/>
      <c r="D31" s="5">
        <f t="shared" si="0"/>
        <v>112499</v>
      </c>
      <c r="E31" s="16">
        <f t="shared" si="1"/>
        <v>100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s="3" customFormat="1" ht="12.75">
      <c r="A32" s="10" t="s">
        <v>18</v>
      </c>
      <c r="B32" s="5">
        <v>25000</v>
      </c>
      <c r="C32" s="5">
        <f>366718.21-25000</f>
        <v>341718.21</v>
      </c>
      <c r="D32" s="5">
        <f t="shared" si="0"/>
        <v>366718.21</v>
      </c>
      <c r="E32" s="16">
        <f t="shared" si="1"/>
        <v>1466.87284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s="3" customFormat="1" ht="12.75">
      <c r="A33" s="10" t="s">
        <v>11</v>
      </c>
      <c r="B33" s="5">
        <v>40000</v>
      </c>
      <c r="C33" s="5">
        <v>57000</v>
      </c>
      <c r="D33" s="5">
        <f t="shared" si="0"/>
        <v>97000</v>
      </c>
      <c r="E33" s="16">
        <f t="shared" si="1"/>
        <v>242.49999999999997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s="3" customFormat="1" ht="12.75">
      <c r="A34" s="10" t="s">
        <v>12</v>
      </c>
      <c r="B34" s="5">
        <v>40000</v>
      </c>
      <c r="C34" s="5"/>
      <c r="D34" s="5">
        <f t="shared" si="0"/>
        <v>40000</v>
      </c>
      <c r="E34" s="16">
        <f t="shared" si="1"/>
        <v>100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s="3" customFormat="1" ht="12.75">
      <c r="A35" s="10" t="s">
        <v>13</v>
      </c>
      <c r="B35" s="5">
        <v>30000</v>
      </c>
      <c r="C35" s="5"/>
      <c r="D35" s="5">
        <f t="shared" si="0"/>
        <v>30000</v>
      </c>
      <c r="E35" s="16">
        <f t="shared" si="1"/>
        <v>100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s="3" customFormat="1" ht="12.75">
      <c r="A36" s="10" t="s">
        <v>14</v>
      </c>
      <c r="B36" s="5">
        <v>30000</v>
      </c>
      <c r="C36" s="5"/>
      <c r="D36" s="5">
        <f t="shared" si="0"/>
        <v>30000</v>
      </c>
      <c r="E36" s="16">
        <f t="shared" si="1"/>
        <v>100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s="3" customFormat="1" ht="12.75">
      <c r="A37" s="10" t="s">
        <v>28</v>
      </c>
      <c r="B37" s="5">
        <v>0</v>
      </c>
      <c r="C37" s="5">
        <v>1293.99</v>
      </c>
      <c r="D37" s="5">
        <f t="shared" si="0"/>
        <v>1293.99</v>
      </c>
      <c r="E37" s="16">
        <v>0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s="3" customFormat="1" ht="25.5">
      <c r="A38" s="10" t="s">
        <v>15</v>
      </c>
      <c r="B38" s="5">
        <v>60100</v>
      </c>
      <c r="C38" s="5"/>
      <c r="D38" s="5">
        <f t="shared" si="0"/>
        <v>60100</v>
      </c>
      <c r="E38" s="16">
        <f t="shared" si="1"/>
        <v>100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s="3" customFormat="1" ht="25.5">
      <c r="A39" s="10" t="s">
        <v>16</v>
      </c>
      <c r="B39" s="5">
        <v>60100</v>
      </c>
      <c r="C39" s="5"/>
      <c r="D39" s="5">
        <f t="shared" si="0"/>
        <v>60100</v>
      </c>
      <c r="E39" s="16">
        <f t="shared" si="1"/>
        <v>100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s="3" customFormat="1" ht="12.75">
      <c r="A40" s="10" t="s">
        <v>19</v>
      </c>
      <c r="B40" s="5">
        <v>1000000</v>
      </c>
      <c r="C40" s="5"/>
      <c r="D40" s="5">
        <f t="shared" si="0"/>
        <v>1000000</v>
      </c>
      <c r="E40" s="16">
        <f t="shared" si="1"/>
        <v>100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s="3" customFormat="1" ht="12.75">
      <c r="A41" s="10" t="s">
        <v>20</v>
      </c>
      <c r="B41" s="5">
        <v>1000000</v>
      </c>
      <c r="C41" s="5"/>
      <c r="D41" s="5">
        <f t="shared" si="0"/>
        <v>1000000</v>
      </c>
      <c r="E41" s="16">
        <f t="shared" si="1"/>
        <v>100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s="3" customFormat="1" ht="13.5" thickBot="1">
      <c r="A42" s="18" t="s">
        <v>21</v>
      </c>
      <c r="B42" s="19">
        <v>19882869.559999999</v>
      </c>
      <c r="C42" s="19">
        <f>SUM(C23:C41)</f>
        <v>578479.28</v>
      </c>
      <c r="D42" s="19">
        <f t="shared" si="0"/>
        <v>20461348.84</v>
      </c>
      <c r="E42" s="20">
        <f t="shared" si="1"/>
        <v>102.90943557344346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4" spans="1:28">
      <c r="C44" s="1" t="s">
        <v>29</v>
      </c>
    </row>
    <row r="46" spans="1:28">
      <c r="C46" s="1" t="s">
        <v>30</v>
      </c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ZA 2025. GODINU</dc:title>
  <dc:creator>Cristina Radioni-Samsa</dc:creator>
  <cp:lastModifiedBy>csamsa</cp:lastModifiedBy>
  <cp:lastPrinted>2025-05-12T10:40:44Z</cp:lastPrinted>
  <dcterms:created xsi:type="dcterms:W3CDTF">2025-05-09T12:09:04Z</dcterms:created>
  <dcterms:modified xsi:type="dcterms:W3CDTF">2025-05-12T10:40:47Z</dcterms:modified>
</cp:coreProperties>
</file>